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W Admin\POs\22-23 Copies\"/>
    </mc:Choice>
  </mc:AlternateContent>
  <xr:revisionPtr revIDLastSave="0" documentId="13_ncr:1_{6DC63110-7C1A-4388-821B-C91D278B6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AD" sheetId="1" r:id="rId1"/>
  </sheets>
  <externalReferences>
    <externalReference r:id="rId2"/>
  </externalReferences>
  <definedNames>
    <definedName name="_xlnm.Print_Area" localSheetId="0">ROAD!$A$1:$M$42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D17" i="1" l="1"/>
  <c r="K26" i="1" l="1"/>
  <c r="M24" i="1"/>
  <c r="F24" i="1"/>
  <c r="D23" i="1"/>
  <c r="D22" i="1"/>
  <c r="D21" i="1"/>
  <c r="D20" i="1"/>
  <c r="D19" i="1"/>
  <c r="D18" i="1"/>
  <c r="K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<sst xmlns="http://schemas.openxmlformats.org/spreadsheetml/2006/main" count="55" uniqueCount="40">
  <si>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</si>
  <si>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</si>
  <si>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</si>
  <si>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</si>
  <si>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Road Department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</si>
  <si>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</si>
  <si>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</si>
  <si>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</si>
  <si>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</si>
  <si>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</si>
  <si>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</si>
  <si>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</si>
  <si>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</si>
  <si>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</si>
  <si>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</si>
  <si>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</si>
  <si>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</si>
  <si>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</si>
  <si>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</si>
  <si>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</si>
  <si>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</si>
  <si>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</si>
  <si>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</si>
  <si>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</si>
  <si>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</si>
  <si>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</si>
  <si>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</si>
  <si>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</si>
  <si>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</si>
  <si>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</si>
  <si>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</si>
  <si>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</si>
  <si>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</si>
  <si>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</si>
  <si>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</si>
  <si>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</si>
  <si>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</si>
  <si>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</si>
  <si>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22/23</t>
  </si>
  <si>
    <t>The Road Department requests a budget appropriation to cover the selected bid amount for 3 new pickup trucks.  These trucks were previously approved at Adopted Budget.  A RFB was advertised and the lowest bid was selected.  The bid is over budget by $702.00 per truck for a total amount of $2,106.00.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</si>
</sst>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15" fillId="3" borderId="16" xfId="0" applyFont="1" applyFill="1" applyBorder="1" applyAlignment="1" applyProtection="1">
      <alignment horizontal="right"/>
      <protection locked="0"/>
    </xf>
    <xf numFmtId="44" fontId="16" fillId="3" borderId="16" xfId="0" applyNumberFormat="1" applyFont="1" applyFill="1" applyBorder="1" applyAlignment="1" applyProtection="1">
      <alignment horizontal="right"/>
      <protection locked="0"/>
    </xf>
    <xf numFmtId="44" fontId="15" fillId="5" borderId="16" xfId="1" applyFont="1" applyFill="1" applyBorder="1"/>
    <xf numFmtId="0" fontId="4" fillId="0" borderId="16" xfId="0" applyFont="1" applyBorder="1"/>
    <xf numFmtId="0" fontId="15" fillId="0" borderId="16" xfId="0" applyFont="1" applyBorder="1"/>
    <xf numFmtId="164" fontId="9" fillId="0" borderId="16" xfId="1" applyNumberFormat="1" applyFont="1" applyBorder="1"/>
    <xf numFmtId="0" fontId="17" fillId="3" borderId="16" xfId="0" applyFont="1" applyFill="1" applyBorder="1" applyAlignment="1" applyProtection="1">
      <alignment horizontal="right"/>
      <protection locked="0"/>
    </xf>
    <xf numFmtId="4" fontId="16" fillId="3" borderId="16" xfId="0" applyNumberFormat="1" applyFont="1" applyFill="1" applyBorder="1" applyAlignment="1" applyProtection="1">
      <alignment horizontal="right"/>
      <protection locked="0"/>
    </xf>
    <xf numFmtId="4" fontId="17" fillId="6" borderId="16" xfId="0" applyNumberFormat="1" applyFont="1" applyFill="1" applyBorder="1" applyAlignment="1">
      <alignment horizontal="right"/>
    </xf>
    <xf numFmtId="4" fontId="15" fillId="6" borderId="16" xfId="1" applyNumberFormat="1" applyFont="1" applyFill="1" applyBorder="1" applyAlignment="1">
      <alignment horizontal="right"/>
    </xf>
    <xf numFmtId="4" fontId="15" fillId="3" borderId="16" xfId="1" applyNumberFormat="1" applyFont="1" applyFill="1" applyBorder="1" applyAlignment="1" applyProtection="1">
      <alignment horizontal="right"/>
      <protection locked="0"/>
    </xf>
    <xf numFmtId="0" fontId="15" fillId="3" borderId="16" xfId="0" applyFont="1" applyFill="1" applyBorder="1" applyProtection="1">
      <protection locked="0"/>
    </xf>
    <xf numFmtId="1" fontId="15" fillId="3" borderId="16" xfId="0" applyNumberFormat="1" applyFont="1" applyFill="1" applyBorder="1" applyProtection="1">
      <protection locked="0"/>
    </xf>
    <xf numFmtId="0" fontId="17" fillId="0" borderId="16" xfId="0" applyFont="1" applyBorder="1" applyAlignment="1">
      <alignment horizontal="left"/>
    </xf>
    <xf numFmtId="1" fontId="15" fillId="0" borderId="16" xfId="0" applyNumberFormat="1" applyFont="1" applyBorder="1"/>
    <xf numFmtId="0" fontId="15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164" fontId="9" fillId="0" borderId="16" xfId="1" applyNumberFormat="1" applyFont="1" applyFill="1" applyBorder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ournal,%20budget%20transfer,%20etc\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ORG"/>
      <sheetName val="ROAD (4)"/>
      <sheetName val="FUEL 2122"/>
      <sheetName val="ROAD 2122"/>
      <sheetName val="Surveyor"/>
      <sheetName val="AUTO (2)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80" zoomScaleNormal="80" workbookViewId="0">
      <selection activeCell="A10" sqref="A10:M12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</cols>
  <sheetData>
    <row r="1" spans="1:13" ht="18" customHeight="1" thickBot="1" x14ac:dyDescent="0.25">
      <c r="A1" s="1"/>
      <c r="B1" s="2"/>
      <c r="E1" s="3"/>
      <c r="F1" s="104" t="s">
        <v>0</v>
      </c>
      <c r="G1" s="104"/>
      <c r="H1" s="104"/>
      <c r="I1" s="104"/>
      <c r="J1" s="104"/>
      <c r="L1" s="4" t="s">
        <v>1</v>
      </c>
      <c r="M1" s="5"/>
    </row>
    <row r="2" spans="1:13" s="6" customFormat="1" ht="18" customHeight="1" x14ac:dyDescent="0.25">
      <c r="B2" s="105" t="s">
        <v>2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107"/>
    </row>
    <row r="3" spans="1:13" ht="6" customHeight="1" thickBot="1" x14ac:dyDescent="0.25">
      <c r="L3" s="108"/>
      <c r="M3" s="109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0" t="s">
        <v>4</v>
      </c>
      <c r="E5" s="110"/>
      <c r="F5" s="110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5</v>
      </c>
      <c r="K6" s="17">
        <f ca="1" xml:space="preserve"> TODAY()</f>
        <v>44868</v>
      </c>
      <c r="L6" s="18"/>
      <c r="M6" s="9"/>
    </row>
    <row r="7" spans="1:13" ht="13.5" thickBot="1" x14ac:dyDescent="0.25">
      <c r="A7" s="19" t="s">
        <v>6</v>
      </c>
      <c r="B7" s="20"/>
      <c r="C7" s="21" t="s">
        <v>38</v>
      </c>
    </row>
    <row r="8" spans="1:13" ht="28.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2"/>
      <c r="L8" s="22" t="s">
        <v>7</v>
      </c>
      <c r="M8" s="23" t="s">
        <v>8</v>
      </c>
    </row>
    <row r="9" spans="1:13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">
      <c r="A10" s="98" t="s">
        <v>39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00"/>
    </row>
    <row r="11" spans="1:13" ht="15" customHeight="1" x14ac:dyDescent="0.2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</row>
    <row r="12" spans="1:13" ht="69.75" customHeight="1" thickBot="1" x14ac:dyDescent="0.2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1:13" ht="7.5" customHeight="1" x14ac:dyDescent="0.2">
      <c r="F13" s="28"/>
      <c r="G13" s="28"/>
      <c r="M13" s="28"/>
    </row>
    <row r="14" spans="1:13" ht="24" customHeight="1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s="43" customFormat="1" ht="15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41" t="s">
        <v>12</v>
      </c>
      <c r="J15" s="36" t="s">
        <v>13</v>
      </c>
      <c r="K15" s="38" t="s">
        <v>14</v>
      </c>
      <c r="L15" s="36" t="s">
        <v>15</v>
      </c>
      <c r="M15" s="42"/>
    </row>
    <row r="16" spans="1:13" s="43" customFormat="1" ht="15" x14ac:dyDescent="0.25">
      <c r="A16" s="44" t="s">
        <v>16</v>
      </c>
      <c r="B16" s="45" t="s">
        <v>16</v>
      </c>
      <c r="C16" s="45" t="s">
        <v>16</v>
      </c>
      <c r="D16" s="43" t="s">
        <v>17</v>
      </c>
      <c r="E16" s="46" t="s">
        <v>16</v>
      </c>
      <c r="F16" s="47" t="s">
        <v>18</v>
      </c>
      <c r="G16" s="48"/>
      <c r="H16" s="45" t="s">
        <v>16</v>
      </c>
      <c r="I16" s="49" t="s">
        <v>16</v>
      </c>
      <c r="J16" s="44" t="s">
        <v>16</v>
      </c>
      <c r="K16" s="44" t="s">
        <v>17</v>
      </c>
      <c r="L16" s="44" t="s">
        <v>16</v>
      </c>
      <c r="M16" s="50" t="s">
        <v>18</v>
      </c>
    </row>
    <row r="17" spans="1:13" ht="15" x14ac:dyDescent="0.25">
      <c r="A17" s="51">
        <v>2103</v>
      </c>
      <c r="B17" s="51">
        <v>301010</v>
      </c>
      <c r="C17" s="57">
        <v>725000</v>
      </c>
      <c r="D17" s="53" t="str">
        <f>+VLOOKUP(+C17,[1]ACCT!$A$2:$B$665,2,FALSE)</f>
        <v>RENTS &amp; LEASES - EQUIPMENT</v>
      </c>
      <c r="E17" s="54"/>
      <c r="F17" s="55">
        <v>2106</v>
      </c>
      <c r="G17" s="56"/>
      <c r="H17" s="57">
        <v>2103</v>
      </c>
      <c r="I17" s="57">
        <v>301010</v>
      </c>
      <c r="J17" s="57">
        <v>762010</v>
      </c>
      <c r="K17" s="53" t="str">
        <f>+VLOOKUP(+J17,[1]ACCT!$A$2:$B$665,2,FALSE)</f>
        <v>FIELD EQUIPMENT</v>
      </c>
      <c r="L17" s="58"/>
      <c r="M17" s="59">
        <v>2106</v>
      </c>
    </row>
    <row r="18" spans="1:13" ht="16.5" x14ac:dyDescent="0.3">
      <c r="A18" s="51"/>
      <c r="B18" s="51"/>
      <c r="C18" s="52"/>
      <c r="D18" s="53" t="str">
        <f>+VLOOKUP(+C18,[1]ACCT!$A$2:$B$665,2,FALSE)</f>
        <v xml:space="preserve"> </v>
      </c>
      <c r="E18" s="60"/>
      <c r="F18" s="61"/>
      <c r="G18" s="62"/>
      <c r="H18" s="57"/>
      <c r="I18" s="57"/>
      <c r="J18" s="57"/>
      <c r="K18" s="53"/>
      <c r="L18" s="58"/>
      <c r="M18" s="97">
        <v>0</v>
      </c>
    </row>
    <row r="19" spans="1:13" ht="15" x14ac:dyDescent="0.25">
      <c r="A19" s="51"/>
      <c r="B19" s="51"/>
      <c r="C19" s="52"/>
      <c r="D19" s="53" t="str">
        <f>+VLOOKUP(+C19,[1]ACCT!$A$2:$B$665,2,FALSE)</f>
        <v xml:space="preserve"> </v>
      </c>
      <c r="E19" s="54"/>
      <c r="F19" s="61"/>
      <c r="G19" s="63"/>
      <c r="H19" s="57"/>
      <c r="I19" s="57"/>
      <c r="J19" s="57"/>
      <c r="K19" s="53"/>
      <c r="L19" s="58"/>
      <c r="M19" s="59"/>
    </row>
    <row r="20" spans="1:13" ht="16.5" x14ac:dyDescent="0.3">
      <c r="A20" s="51"/>
      <c r="B20" s="51"/>
      <c r="C20" s="52"/>
      <c r="D20" s="53" t="str">
        <f>+VLOOKUP(+C20,[1]ACCT!$A$2:$B$665,2,FALSE)</f>
        <v xml:space="preserve"> </v>
      </c>
      <c r="E20" s="60"/>
      <c r="F20" s="61"/>
      <c r="G20" s="63"/>
      <c r="H20" s="51"/>
      <c r="I20" s="51"/>
      <c r="J20" s="52"/>
      <c r="K20" s="53"/>
      <c r="L20" s="60"/>
      <c r="M20" s="59"/>
    </row>
    <row r="21" spans="1:13" ht="16.5" x14ac:dyDescent="0.3">
      <c r="A21" s="51"/>
      <c r="B21" s="51"/>
      <c r="C21" s="52"/>
      <c r="D21" s="53" t="str">
        <f>+VLOOKUP(+C21,[1]ACCT!$A$2:$B$665,2,FALSE)</f>
        <v xml:space="preserve"> </v>
      </c>
      <c r="E21" s="60"/>
      <c r="F21" s="64"/>
      <c r="G21" s="63"/>
      <c r="H21" s="51"/>
      <c r="I21" s="51"/>
      <c r="J21" s="52"/>
      <c r="K21" s="53"/>
      <c r="L21" s="60"/>
      <c r="M21" s="59"/>
    </row>
    <row r="22" spans="1:13" ht="16.5" x14ac:dyDescent="0.3">
      <c r="A22" s="51"/>
      <c r="B22" s="51"/>
      <c r="C22" s="52"/>
      <c r="D22" s="53" t="str">
        <f>+VLOOKUP(+C22,[1]ACCT!$A$2:$B$665,2,FALSE)</f>
        <v xml:space="preserve"> </v>
      </c>
      <c r="E22" s="60"/>
      <c r="F22" s="64"/>
      <c r="G22" s="63"/>
      <c r="H22" s="51"/>
      <c r="I22" s="51"/>
      <c r="J22" s="52"/>
      <c r="K22" s="53"/>
      <c r="L22" s="60"/>
      <c r="M22" s="59"/>
    </row>
    <row r="23" spans="1:13" ht="16.5" x14ac:dyDescent="0.3">
      <c r="A23" s="65"/>
      <c r="B23" s="65"/>
      <c r="C23" s="66"/>
      <c r="D23" s="67" t="str">
        <f>+VLOOKUP(+C23,[1]ACCT!$A$2:$B$665,2,FALSE)</f>
        <v xml:space="preserve"> </v>
      </c>
      <c r="E23" s="60"/>
      <c r="F23" s="64"/>
      <c r="G23" s="63"/>
      <c r="H23" s="65"/>
      <c r="I23" s="65"/>
      <c r="J23" s="66"/>
      <c r="K23" s="53"/>
      <c r="L23" s="60"/>
      <c r="M23" s="59"/>
    </row>
    <row r="24" spans="1:13" ht="18.75" customHeight="1" x14ac:dyDescent="0.25">
      <c r="A24" s="58"/>
      <c r="B24" s="58"/>
      <c r="C24" s="68"/>
      <c r="D24" s="69" t="s">
        <v>19</v>
      </c>
      <c r="E24" s="69"/>
      <c r="F24" s="70">
        <f>SUM(F17:F23)</f>
        <v>2106</v>
      </c>
      <c r="G24" s="71"/>
      <c r="H24" s="58"/>
      <c r="I24" s="58"/>
      <c r="J24" s="68"/>
      <c r="K24" s="69" t="s">
        <v>19</v>
      </c>
      <c r="L24" s="69"/>
      <c r="M24" s="59">
        <f>SUM(M17:M23)</f>
        <v>2106</v>
      </c>
    </row>
    <row r="25" spans="1:13" ht="16.5" x14ac:dyDescent="0.3">
      <c r="C25" s="72"/>
      <c r="D25" s="73"/>
      <c r="E25" s="73"/>
      <c r="F25" s="74"/>
      <c r="G25" s="75"/>
      <c r="H25" s="76"/>
      <c r="I25" s="76"/>
      <c r="J25" s="77"/>
      <c r="K25" s="67"/>
      <c r="L25" s="78"/>
      <c r="M25" s="79"/>
    </row>
    <row r="26" spans="1:13" ht="16.5" x14ac:dyDescent="0.3">
      <c r="C26" s="72"/>
      <c r="D26" s="73"/>
      <c r="E26" s="73"/>
      <c r="F26" s="74"/>
      <c r="G26" s="75"/>
      <c r="H26" s="76"/>
      <c r="I26" s="76"/>
      <c r="J26" s="77"/>
      <c r="K26" s="67" t="str">
        <f>+VLOOKUP(+J26,[1]ACCT!$A$2:$B$665,2,FALSE)</f>
        <v xml:space="preserve"> </v>
      </c>
      <c r="L26" s="78"/>
      <c r="M26" s="79"/>
    </row>
    <row r="27" spans="1:13" ht="26.25" customHeight="1" x14ac:dyDescent="0.2">
      <c r="A27" s="80"/>
      <c r="B27" s="80"/>
      <c r="C27" s="81"/>
      <c r="D27" s="81"/>
      <c r="F27" s="82"/>
      <c r="G27" s="82"/>
      <c r="H27" s="80"/>
      <c r="I27" s="80"/>
      <c r="J27" s="80"/>
      <c r="K27" s="80"/>
    </row>
    <row r="28" spans="1:13" x14ac:dyDescent="0.2">
      <c r="A28" s="83" t="s">
        <v>20</v>
      </c>
      <c r="B28" s="84"/>
      <c r="F28" s="85" t="s">
        <v>21</v>
      </c>
    </row>
    <row r="29" spans="1:13" ht="4.5" customHeight="1" x14ac:dyDescent="0.2">
      <c r="A29" s="86"/>
      <c r="B29" s="86"/>
      <c r="C29" s="86"/>
      <c r="D29" s="86"/>
      <c r="E29" s="86"/>
      <c r="F29" s="87"/>
      <c r="G29" s="87"/>
      <c r="H29" s="86"/>
      <c r="I29" s="86"/>
      <c r="J29" s="86"/>
      <c r="K29" s="86"/>
      <c r="L29" s="86"/>
      <c r="M29" s="87"/>
    </row>
    <row r="30" spans="1:13" ht="20.25" customHeight="1" x14ac:dyDescent="0.25">
      <c r="A30" s="88" t="s">
        <v>22</v>
      </c>
      <c r="D30" s="6" t="s">
        <v>23</v>
      </c>
      <c r="E30" s="6" t="s">
        <v>24</v>
      </c>
      <c r="F30" s="16"/>
      <c r="H30" s="16" t="s">
        <v>25</v>
      </c>
    </row>
    <row r="31" spans="1:13" ht="18.75" customHeight="1" x14ac:dyDescent="0.2"/>
    <row r="32" spans="1:13" ht="14.25" customHeight="1" thickBot="1" x14ac:dyDescent="0.25">
      <c r="A32" s="89" t="s">
        <v>26</v>
      </c>
      <c r="B32" s="90"/>
      <c r="C32" s="90"/>
      <c r="D32" s="90"/>
      <c r="E32" s="89"/>
      <c r="F32" s="91"/>
      <c r="G32" s="91"/>
      <c r="H32" s="89" t="s">
        <v>27</v>
      </c>
      <c r="I32" s="90"/>
      <c r="J32" s="89"/>
      <c r="K32" s="92" t="s">
        <v>28</v>
      </c>
      <c r="L32" s="90"/>
      <c r="M32" s="91"/>
    </row>
    <row r="34" spans="1:13" ht="27.75" customHeight="1" thickBot="1" x14ac:dyDescent="0.25">
      <c r="A34" s="90"/>
      <c r="B34" s="90"/>
      <c r="C34" s="90"/>
      <c r="D34" s="90"/>
      <c r="E34" s="90"/>
      <c r="H34" s="90"/>
      <c r="I34" s="90"/>
      <c r="J34" s="93"/>
      <c r="K34" s="93"/>
      <c r="L34" s="90"/>
      <c r="M34" s="90"/>
    </row>
    <row r="35" spans="1:13" x14ac:dyDescent="0.2">
      <c r="A35" s="3" t="s">
        <v>29</v>
      </c>
      <c r="H35" s="83" t="s">
        <v>30</v>
      </c>
      <c r="I35" s="84"/>
      <c r="L35" t="s">
        <v>31</v>
      </c>
      <c r="M35"/>
    </row>
    <row r="37" spans="1:13" ht="13.5" thickBot="1" x14ac:dyDescent="0.25">
      <c r="A37" t="s">
        <v>32</v>
      </c>
      <c r="H37" s="94" t="s">
        <v>33</v>
      </c>
      <c r="I37" s="95"/>
      <c r="J37" s="90"/>
      <c r="K37" s="90"/>
      <c r="L37" s="95"/>
      <c r="M37" s="91"/>
    </row>
    <row r="39" spans="1:13" x14ac:dyDescent="0.2">
      <c r="A39" s="3" t="s">
        <v>34</v>
      </c>
      <c r="B39" s="3"/>
    </row>
    <row r="40" spans="1:13" ht="13.5" thickBot="1" x14ac:dyDescent="0.25">
      <c r="A40" s="3" t="s">
        <v>35</v>
      </c>
      <c r="B40" s="96"/>
      <c r="H40" s="93"/>
      <c r="I40" s="93"/>
      <c r="J40" s="93"/>
      <c r="K40" s="93"/>
      <c r="L40" s="93"/>
      <c r="M40" s="91"/>
    </row>
    <row r="41" spans="1:13" x14ac:dyDescent="0.2">
      <c r="A41" s="3" t="s">
        <v>36</v>
      </c>
      <c r="H41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25:K26 K17:K23 D17:D23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ROAD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Teresa Ferrari</cp:lastModifiedBy>
  <cp:lastPrinted>2022-11-03T21:59:35Z</cp:lastPrinted>
  <dcterms:created xsi:type="dcterms:W3CDTF">2019-08-21T18:10:16Z</dcterms:created>
  <dcterms:modified xsi:type="dcterms:W3CDTF">2022-11-03T22:19:12Z</dcterms:modified>
</cp:coreProperties>
</file>